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70" windowWidth="15600" windowHeight="7440" tabRatio="659" activeTab="1"/>
  </bookViews>
  <sheets>
    <sheet name="congkhai T1 2025" sheetId="70" r:id="rId1"/>
    <sheet name="congkhai T2 2025 " sheetId="71" r:id="rId2"/>
    <sheet name="Sheet1" sheetId="14" r:id="rId3"/>
    <sheet name="Sheet2" sheetId="51" r:id="rId4"/>
    <sheet name="Sheet3" sheetId="52" r:id="rId5"/>
  </sheets>
  <definedNames>
    <definedName name="_xlnm.Print_Area" localSheetId="2">Sheet1!$I$1:$K$13</definedName>
  </definedNames>
  <calcPr calcId="162913"/>
</workbook>
</file>

<file path=xl/calcChain.xml><?xml version="1.0" encoding="utf-8"?>
<calcChain xmlns="http://schemas.openxmlformats.org/spreadsheetml/2006/main">
  <c r="F21" i="71" l="1"/>
  <c r="F20" i="71"/>
  <c r="F19" i="71"/>
  <c r="F18" i="71"/>
  <c r="F17" i="71" s="1"/>
  <c r="E17" i="71"/>
  <c r="D17" i="71"/>
  <c r="C17" i="71"/>
  <c r="F16" i="71"/>
  <c r="F15" i="71"/>
  <c r="F14" i="71"/>
  <c r="F13" i="71"/>
  <c r="F12" i="71"/>
  <c r="E11" i="71"/>
  <c r="D11" i="71"/>
  <c r="C11" i="71"/>
  <c r="F20" i="70"/>
  <c r="D17" i="70"/>
  <c r="B17" i="70"/>
  <c r="D11" i="70"/>
  <c r="B11" i="70"/>
  <c r="F11" i="71" l="1"/>
  <c r="F21" i="70"/>
  <c r="F15" i="70"/>
  <c r="F19" i="70"/>
  <c r="C17" i="70"/>
  <c r="F18" i="70"/>
  <c r="F16" i="70"/>
  <c r="E17" i="70"/>
  <c r="F13" i="70"/>
  <c r="E11" i="70"/>
  <c r="F14" i="70"/>
  <c r="C11" i="70"/>
  <c r="F12" i="70"/>
  <c r="F17" i="70" l="1"/>
  <c r="F11" i="70"/>
  <c r="K9" i="14" l="1"/>
  <c r="D19" i="14" l="1"/>
  <c r="C19" i="14"/>
  <c r="E18" i="14"/>
  <c r="E17" i="14"/>
  <c r="E16" i="14"/>
  <c r="E14" i="14"/>
  <c r="E11" i="14"/>
  <c r="E6" i="14"/>
  <c r="E5" i="14"/>
  <c r="E4" i="14"/>
  <c r="E19" i="14" l="1"/>
  <c r="E7" i="14"/>
  <c r="E8" i="14"/>
  <c r="E10" i="14"/>
  <c r="E9" i="14"/>
</calcChain>
</file>

<file path=xl/sharedStrings.xml><?xml version="1.0" encoding="utf-8"?>
<sst xmlns="http://schemas.openxmlformats.org/spreadsheetml/2006/main" count="107" uniqueCount="64">
  <si>
    <t>Mẫu CKQ 01</t>
  </si>
  <si>
    <t xml:space="preserve">Phụ lục số 1 </t>
  </si>
  <si>
    <t>Đơn vị: đồng</t>
  </si>
  <si>
    <t>Các khoản thu</t>
  </si>
  <si>
    <t>Số tiền</t>
  </si>
  <si>
    <t>Trưởng ban quản lý quỹ</t>
  </si>
  <si>
    <t>(Chủ tài khoản)</t>
  </si>
  <si>
    <t>STT</t>
  </si>
  <si>
    <t xml:space="preserve">loại quỹ </t>
  </si>
  <si>
    <t>Thu</t>
  </si>
  <si>
    <t xml:space="preserve">chi </t>
  </si>
  <si>
    <t xml:space="preserve">Tồn </t>
  </si>
  <si>
    <t xml:space="preserve">1/ NGOÀI NGÂN SÁCH </t>
  </si>
  <si>
    <t>Ngày 12 tháng 9 năm 2016</t>
  </si>
  <si>
    <t xml:space="preserve"> TỔNG CÁC LOẠI QUỸ  CÔNG KHAI TỪ THÁNG 9/2016 ĐẾN THÁNG 3/2016</t>
  </si>
  <si>
    <t>2/ TRONG NGÂN SÁCH: THU HỌC PHÍ THÁNG 9/2016 ĐẾN THÁNG 3/2016</t>
  </si>
  <si>
    <t>Tổng thu đợt 1 từ tháng 9 đến tháng 12 năm 2016</t>
  </si>
  <si>
    <t>I.Loại quỹ :Thu học Phí</t>
  </si>
  <si>
    <t>II.Loại quỹ :Miễn giãm học phí</t>
  </si>
  <si>
    <t>Tồn năm 2015 chuyển sang 2016</t>
  </si>
  <si>
    <t>Tổng trích đợt 1 từ tháng 9 đến tháng 12 năm 2016</t>
  </si>
  <si>
    <t>Tổng trích đợt 1 từ tháng 9 đến tháng 12 năm 2017</t>
  </si>
  <si>
    <t>Tổng cộng</t>
  </si>
  <si>
    <t>Nguyễn Thị Phấn</t>
  </si>
  <si>
    <t>Kế Toán</t>
  </si>
  <si>
    <t>Phạm Thị Yến Nhung</t>
  </si>
  <si>
    <t>Lê Lan</t>
  </si>
  <si>
    <t xml:space="preserve">- Địa chỉ:  TT Phước Vĩnh - Phú Giáo - Bình Dương </t>
  </si>
  <si>
    <t xml:space="preserve">- Số điện thoại (nếu có): </t>
  </si>
  <si>
    <t>Sử dụng 
nguồn thu</t>
  </si>
  <si>
    <t>Tiền ăn</t>
  </si>
  <si>
    <t>Đồ dùng vệ sinh</t>
  </si>
  <si>
    <t>Tồn đầu năm 2023</t>
  </si>
  <si>
    <t>Tiền chăm sóc sức khỏe ban đầu</t>
  </si>
  <si>
    <t>Tiền gas</t>
  </si>
  <si>
    <t>Tiền thù lao</t>
  </si>
  <si>
    <t>Tiền học phẩm</t>
  </si>
  <si>
    <t>Tiền học cụ</t>
  </si>
  <si>
    <t>Tổng</t>
  </si>
  <si>
    <t>-Hỗ trợ phục vụ bán trú ( bửa trưa )</t>
  </si>
  <si>
    <t>-Hỗ trợ phục vụ bán trú ( bửa sáng )</t>
  </si>
  <si>
    <t>- Thuế TNDN</t>
  </si>
  <si>
    <t>-Tiền ăn bán trú ( Theo suất ăn )</t>
  </si>
  <si>
    <t>Chi hỗ trợ PV bửa trưa</t>
  </si>
  <si>
    <t>Chi tiền ga, ĐDvệ sinh,ĐD bán trú</t>
  </si>
  <si>
    <t>- Tên Quỹ : Ngoài ngân sách</t>
  </si>
  <si>
    <t xml:space="preserve"> Tồn quỹ kỳ trước chuyển sang</t>
  </si>
  <si>
    <t>Tiền chăm sóc Sk ban đầu</t>
  </si>
  <si>
    <t>TK :3713.0.1032855.00000</t>
  </si>
  <si>
    <t>-Tiền gas,ĐDBT,ĐDVS,điện, nước</t>
  </si>
  <si>
    <t>Thu hỗ trợ csvc lớp ( Anh văn )</t>
  </si>
  <si>
    <t>- Vệ sinh trường , lớp</t>
  </si>
  <si>
    <t>Thu lãi tiền gửi , thu khác ..</t>
  </si>
  <si>
    <t>Số tiền tồn 
chi tiết ĐK</t>
  </si>
  <si>
    <t>I/ Nguồn thu theo Nghị quyết 01</t>
  </si>
  <si>
    <t>II/ Nguồn thu hộ, chi hộ , khác</t>
  </si>
  <si>
    <r>
      <t xml:space="preserve">Đơn vị công bố thông tin: </t>
    </r>
    <r>
      <rPr>
        <b/>
        <u/>
        <sz val="14"/>
        <rFont val="Times New Roman"/>
        <family val="1"/>
      </rPr>
      <t>Trường Mầm Non Phước Vĩnh</t>
    </r>
  </si>
  <si>
    <t>Thu  T1
năm 2025</t>
  </si>
  <si>
    <t>Số tiền
chi
T1- 2025</t>
  </si>
  <si>
    <t xml:space="preserve">QUYẾT TOÁN THU VÀ SỬ DỤNG NGUỒN THU THÁNG 1 NĂM  2025 </t>
  </si>
  <si>
    <t xml:space="preserve">QUYẾT TOÁN THU VÀ SỬ DỤNG NGUỒN THU THÁNG 2 NĂM  2025 </t>
  </si>
  <si>
    <t>Thu  T2
năm 2025</t>
  </si>
  <si>
    <t>Số tiền
chi
T2- 2025</t>
  </si>
  <si>
    <t>Số tiền
tồn chi tiết
chuyển sang 
kỳ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</si>
</sst>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i/>
      <sz val="14"/>
      <color theme="1"/>
      <name val="Times New Roman"/>
      <family val="1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3"/>
      <name val="Times New Roman"/>
      <family val="1"/>
    </font>
    <font>
      <b/>
      <sz val="12"/>
      <name val="Calibri"/>
      <family val="2"/>
      <scheme val="minor"/>
    </font>
    <font>
      <b/>
      <sz val="11"/>
      <name val="Times New Roman"/>
      <family val="1"/>
    </font>
    <font>
      <u/>
      <sz val="14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3" fontId="1" fillId="0" borderId="0" xfId="0" applyNumberFormat="1" applyFont="1" applyAlignment="1">
      <alignment horizont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1" fillId="0" borderId="0" xfId="0" applyNumberFormat="1" applyFont="1"/>
    <xf numFmtId="3" fontId="2" fillId="0" borderId="1" xfId="0" applyNumberFormat="1" applyFont="1" applyBorder="1"/>
    <xf numFmtId="3" fontId="3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6" fillId="0" borderId="0" xfId="0" applyNumberFormat="1" applyFont="1"/>
    <xf numFmtId="43" fontId="7" fillId="0" borderId="1" xfId="0" quotePrefix="1" applyNumberFormat="1" applyFont="1" applyBorder="1"/>
    <xf numFmtId="3" fontId="5" fillId="0" borderId="1" xfId="0" applyNumberFormat="1" applyFont="1" applyBorder="1" applyAlignment="1"/>
    <xf numFmtId="3" fontId="5" fillId="0" borderId="1" xfId="0" quotePrefix="1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0" borderId="0" xfId="0" applyNumberFormat="1" applyFont="1" applyAlignment="1"/>
    <xf numFmtId="3" fontId="9" fillId="0" borderId="0" xfId="0" applyNumberFormat="1" applyFont="1" applyAlignment="1"/>
    <xf numFmtId="3" fontId="10" fillId="0" borderId="0" xfId="0" applyNumberFormat="1" applyFont="1" applyAlignment="1">
      <alignment horizontal="left"/>
    </xf>
    <xf numFmtId="3" fontId="12" fillId="0" borderId="0" xfId="0" quotePrefix="1" applyNumberFormat="1" applyFont="1" applyAlignment="1">
      <alignment horizontal="lef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/>
    <xf numFmtId="3" fontId="14" fillId="0" borderId="0" xfId="0" applyNumberFormat="1" applyFont="1" applyAlignment="1"/>
    <xf numFmtId="3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/>
    <xf numFmtId="3" fontId="16" fillId="0" borderId="1" xfId="0" applyNumberFormat="1" applyFont="1" applyBorder="1"/>
    <xf numFmtId="3" fontId="16" fillId="0" borderId="1" xfId="0" applyNumberFormat="1" applyFont="1" applyBorder="1" applyAlignment="1"/>
    <xf numFmtId="3" fontId="17" fillId="0" borderId="1" xfId="0" applyNumberFormat="1" applyFont="1" applyBorder="1" applyAlignment="1"/>
    <xf numFmtId="3" fontId="15" fillId="0" borderId="1" xfId="0" applyNumberFormat="1" applyFont="1" applyBorder="1"/>
    <xf numFmtId="43" fontId="7" fillId="0" borderId="1" xfId="0" quotePrefix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17" fillId="0" borderId="0" xfId="0" applyNumberFormat="1" applyFont="1"/>
    <xf numFmtId="3" fontId="17" fillId="0" borderId="0" xfId="0" applyNumberFormat="1" applyFont="1" applyAlignment="1"/>
    <xf numFmtId="0" fontId="18" fillId="0" borderId="0" xfId="0" applyFont="1" applyAlignment="1">
      <alignment horizontal="center"/>
    </xf>
    <xf numFmtId="3" fontId="18" fillId="0" borderId="0" xfId="0" applyNumberFormat="1" applyFont="1" applyAlignment="1"/>
    <xf numFmtId="3" fontId="19" fillId="0" borderId="0" xfId="0" applyNumberFormat="1" applyFont="1" applyAlignment="1"/>
    <xf numFmtId="3" fontId="20" fillId="0" borderId="0" xfId="0" applyNumberFormat="1" applyFont="1"/>
    <xf numFmtId="3" fontId="20" fillId="0" borderId="0" xfId="0" applyNumberFormat="1" applyFont="1" applyAlignment="1"/>
    <xf numFmtId="3" fontId="13" fillId="0" borderId="0" xfId="0" applyNumberFormat="1" applyFont="1" applyAlignment="1"/>
    <xf numFmtId="3" fontId="18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43" fontId="7" fillId="0" borderId="0" xfId="0" quotePrefix="1" applyNumberFormat="1" applyFont="1" applyBorder="1"/>
    <xf numFmtId="3" fontId="17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vertical="center" wrapText="1"/>
    </xf>
    <xf numFmtId="3" fontId="13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8"/>
  <sheetViews>
    <sheetView zoomScaleNormal="100" workbookViewId="0">
      <selection activeCell="C22" sqref="C22"/>
    </sheetView>
  </sheetViews>
  <sheetFormatPr defaultColWidth="36.140625" defaultRowHeight="29.25" customHeight="1" x14ac:dyDescent="0.25"/>
  <cols>
    <col min="1" max="1" width="43.5703125" style="13" customWidth="1"/>
    <col min="2" max="2" width="16.28515625" style="13" customWidth="1"/>
    <col min="3" max="3" width="15.7109375" style="20" customWidth="1"/>
    <col min="4" max="4" width="26.28515625" style="20" customWidth="1"/>
    <col min="5" max="5" width="16.28515625" style="20" customWidth="1"/>
    <col min="6" max="6" width="16.140625" style="20" customWidth="1"/>
    <col min="7" max="16384" width="36.140625" style="13"/>
  </cols>
  <sheetData>
    <row r="1" spans="1:6" ht="25.5" customHeight="1" x14ac:dyDescent="0.25">
      <c r="A1" s="18" t="s">
        <v>1</v>
      </c>
      <c r="B1" s="19"/>
      <c r="E1" s="21" t="s">
        <v>0</v>
      </c>
    </row>
    <row r="2" spans="1:6" ht="25.5" customHeight="1" x14ac:dyDescent="0.3">
      <c r="A2" s="22" t="s">
        <v>56</v>
      </c>
      <c r="B2" s="19"/>
    </row>
    <row r="3" spans="1:6" ht="25.5" customHeight="1" x14ac:dyDescent="0.3">
      <c r="A3" s="23" t="s">
        <v>45</v>
      </c>
      <c r="B3" s="19"/>
    </row>
    <row r="4" spans="1:6" ht="25.5" customHeight="1" x14ac:dyDescent="0.3">
      <c r="A4" s="23" t="s">
        <v>27</v>
      </c>
      <c r="B4" s="24"/>
      <c r="C4" s="24"/>
      <c r="D4" s="24"/>
      <c r="E4" s="24"/>
      <c r="F4" s="24"/>
    </row>
    <row r="5" spans="1:6" ht="25.5" customHeight="1" x14ac:dyDescent="0.3">
      <c r="A5" s="23" t="s">
        <v>28</v>
      </c>
      <c r="B5" s="24"/>
      <c r="C5" s="24"/>
      <c r="D5" s="24"/>
      <c r="E5" s="24"/>
      <c r="F5" s="24"/>
    </row>
    <row r="6" spans="1:6" ht="25.5" customHeight="1" x14ac:dyDescent="0.3">
      <c r="A6" s="51" t="s">
        <v>59</v>
      </c>
      <c r="B6" s="51"/>
      <c r="C6" s="51"/>
      <c r="D6" s="51"/>
      <c r="E6" s="51"/>
      <c r="F6" s="51"/>
    </row>
    <row r="7" spans="1:6" ht="25.5" customHeight="1" x14ac:dyDescent="0.3">
      <c r="D7" s="25"/>
      <c r="E7" s="26" t="s">
        <v>2</v>
      </c>
    </row>
    <row r="8" spans="1:6" ht="69.75" customHeight="1" x14ac:dyDescent="0.25">
      <c r="A8" s="27" t="s">
        <v>3</v>
      </c>
      <c r="B8" s="28" t="s">
        <v>53</v>
      </c>
      <c r="C8" s="28" t="s">
        <v>57</v>
      </c>
      <c r="D8" s="28" t="s">
        <v>29</v>
      </c>
      <c r="E8" s="28" t="s">
        <v>58</v>
      </c>
      <c r="F8" s="28" t="s">
        <v>63</v>
      </c>
    </row>
    <row r="9" spans="1:6" ht="25.5" customHeight="1" x14ac:dyDescent="0.3">
      <c r="A9" s="29" t="s">
        <v>46</v>
      </c>
      <c r="B9" s="30"/>
      <c r="C9" s="31"/>
      <c r="D9" s="15"/>
      <c r="E9" s="15"/>
      <c r="F9" s="32"/>
    </row>
    <row r="10" spans="1:6" ht="25.5" customHeight="1" x14ac:dyDescent="0.3">
      <c r="A10" s="29" t="s">
        <v>48</v>
      </c>
      <c r="B10" s="30"/>
      <c r="C10" s="31"/>
      <c r="D10" s="15"/>
      <c r="E10" s="15"/>
      <c r="F10" s="32"/>
    </row>
    <row r="11" spans="1:6" ht="25.5" customHeight="1" x14ac:dyDescent="0.3">
      <c r="A11" s="33" t="s">
        <v>54</v>
      </c>
      <c r="B11" s="30">
        <f>SUM(B12:B16)</f>
        <v>13347282</v>
      </c>
      <c r="C11" s="30">
        <f t="shared" ref="C11:F11" si="0">SUM(C12:C16)</f>
        <v>181685000</v>
      </c>
      <c r="D11" s="30">
        <f t="shared" si="0"/>
        <v>0</v>
      </c>
      <c r="E11" s="30">
        <f t="shared" si="0"/>
        <v>165228190</v>
      </c>
      <c r="F11" s="30">
        <f t="shared" si="0"/>
        <v>29804092</v>
      </c>
    </row>
    <row r="12" spans="1:6" ht="35.25" customHeight="1" x14ac:dyDescent="0.25">
      <c r="A12" s="34" t="s">
        <v>39</v>
      </c>
      <c r="B12" s="36"/>
      <c r="C12" s="35">
        <v>68893020</v>
      </c>
      <c r="D12" s="16" t="s">
        <v>43</v>
      </c>
      <c r="E12" s="35">
        <v>68893020</v>
      </c>
      <c r="F12" s="36">
        <f t="shared" ref="F12:F16" si="1">B12+C12-E12</f>
        <v>0</v>
      </c>
    </row>
    <row r="13" spans="1:6" ht="35.25" customHeight="1" x14ac:dyDescent="0.25">
      <c r="A13" s="34" t="s">
        <v>40</v>
      </c>
      <c r="B13" s="36"/>
      <c r="C13" s="35">
        <v>62328100</v>
      </c>
      <c r="D13" s="16" t="s">
        <v>43</v>
      </c>
      <c r="E13" s="35">
        <v>62328100</v>
      </c>
      <c r="F13" s="36">
        <f t="shared" si="1"/>
        <v>0</v>
      </c>
    </row>
    <row r="14" spans="1:6" ht="35.25" customHeight="1" x14ac:dyDescent="0.25">
      <c r="A14" s="14" t="s">
        <v>49</v>
      </c>
      <c r="B14" s="36">
        <v>7096382</v>
      </c>
      <c r="C14" s="35">
        <v>41062880</v>
      </c>
      <c r="D14" s="16" t="s">
        <v>44</v>
      </c>
      <c r="E14" s="35">
        <v>23219870</v>
      </c>
      <c r="F14" s="36">
        <f t="shared" si="1"/>
        <v>24939392</v>
      </c>
    </row>
    <row r="15" spans="1:6" ht="25.5" customHeight="1" x14ac:dyDescent="0.25">
      <c r="A15" s="14" t="s">
        <v>41</v>
      </c>
      <c r="B15" s="36"/>
      <c r="C15" s="35">
        <v>3516000</v>
      </c>
      <c r="D15" s="16"/>
      <c r="E15" s="35"/>
      <c r="F15" s="36">
        <f t="shared" si="1"/>
        <v>3516000</v>
      </c>
    </row>
    <row r="16" spans="1:6" ht="25.5" customHeight="1" x14ac:dyDescent="0.25">
      <c r="A16" s="14" t="s">
        <v>51</v>
      </c>
      <c r="B16" s="36">
        <v>6250900</v>
      </c>
      <c r="C16" s="35">
        <v>5885000</v>
      </c>
      <c r="D16" s="16"/>
      <c r="E16" s="35">
        <v>10787200</v>
      </c>
      <c r="F16" s="36">
        <f t="shared" si="1"/>
        <v>1348700</v>
      </c>
    </row>
    <row r="17" spans="1:6" ht="27.75" customHeight="1" x14ac:dyDescent="0.25">
      <c r="A17" s="33" t="s">
        <v>55</v>
      </c>
      <c r="B17" s="17">
        <f>SUM(B18:B21)</f>
        <v>41075808</v>
      </c>
      <c r="C17" s="17">
        <f t="shared" ref="C17:E17" si="2">SUM(C18:C21)</f>
        <v>263207311</v>
      </c>
      <c r="D17" s="17">
        <f t="shared" si="2"/>
        <v>0</v>
      </c>
      <c r="E17" s="17">
        <f t="shared" si="2"/>
        <v>261194000</v>
      </c>
      <c r="F17" s="17">
        <f>SUM(F18:F21)</f>
        <v>43089119</v>
      </c>
    </row>
    <row r="18" spans="1:6" ht="35.25" customHeight="1" x14ac:dyDescent="0.25">
      <c r="A18" s="14" t="s">
        <v>42</v>
      </c>
      <c r="B18" s="36">
        <v>0</v>
      </c>
      <c r="C18" s="35">
        <v>261184000</v>
      </c>
      <c r="D18" s="16"/>
      <c r="E18" s="35">
        <v>261184000</v>
      </c>
      <c r="F18" s="36">
        <f>B18+C18-E18</f>
        <v>0</v>
      </c>
    </row>
    <row r="19" spans="1:6" ht="25.5" customHeight="1" x14ac:dyDescent="0.25">
      <c r="A19" s="14" t="s">
        <v>47</v>
      </c>
      <c r="B19" s="36">
        <v>32394183</v>
      </c>
      <c r="C19" s="35">
        <v>645311</v>
      </c>
      <c r="D19" s="16"/>
      <c r="E19" s="35"/>
      <c r="F19" s="36">
        <f>B19+C19-E19</f>
        <v>33039494</v>
      </c>
    </row>
    <row r="20" spans="1:6" ht="25.5" customHeight="1" x14ac:dyDescent="0.25">
      <c r="A20" s="14" t="s">
        <v>52</v>
      </c>
      <c r="B20" s="36">
        <v>2636625</v>
      </c>
      <c r="C20" s="35"/>
      <c r="D20" s="16"/>
      <c r="E20" s="35">
        <v>10000</v>
      </c>
      <c r="F20" s="36">
        <f>B20+C20-E20</f>
        <v>2626625</v>
      </c>
    </row>
    <row r="21" spans="1:6" ht="25.5" customHeight="1" x14ac:dyDescent="0.25">
      <c r="A21" s="14" t="s">
        <v>50</v>
      </c>
      <c r="B21" s="36">
        <v>6045000</v>
      </c>
      <c r="C21" s="35">
        <v>1378000</v>
      </c>
      <c r="D21" s="16"/>
      <c r="E21" s="35">
        <v>0</v>
      </c>
      <c r="F21" s="36">
        <f>B21+C21-E21</f>
        <v>7423000</v>
      </c>
    </row>
    <row r="22" spans="1:6" ht="25.5" customHeight="1" x14ac:dyDescent="0.25">
      <c r="A22" s="47"/>
      <c r="B22" s="48"/>
      <c r="C22" s="49"/>
      <c r="D22" s="50"/>
      <c r="E22" s="49"/>
      <c r="F22" s="48"/>
    </row>
    <row r="23" spans="1:6" ht="25.5" customHeight="1" x14ac:dyDescent="0.25">
      <c r="A23" s="39" t="s">
        <v>24</v>
      </c>
      <c r="B23" s="37"/>
      <c r="C23" s="38"/>
      <c r="E23" s="40" t="s">
        <v>5</v>
      </c>
      <c r="F23" s="38"/>
    </row>
    <row r="24" spans="1:6" ht="25.5" customHeight="1" x14ac:dyDescent="0.25">
      <c r="A24" s="37"/>
      <c r="B24" s="37"/>
      <c r="C24" s="38"/>
      <c r="E24" s="52" t="s">
        <v>6</v>
      </c>
      <c r="F24" s="52"/>
    </row>
    <row r="25" spans="1:6" ht="25.5" customHeight="1" x14ac:dyDescent="0.25">
      <c r="A25" s="37"/>
      <c r="B25" s="37"/>
      <c r="C25" s="38"/>
      <c r="E25" s="46"/>
      <c r="F25" s="46"/>
    </row>
    <row r="26" spans="1:6" ht="25.5" customHeight="1" x14ac:dyDescent="0.25">
      <c r="A26" s="37"/>
      <c r="B26" s="37"/>
      <c r="C26" s="38"/>
      <c r="E26" s="41"/>
      <c r="F26" s="38"/>
    </row>
    <row r="27" spans="1:6" ht="25.5" customHeight="1" x14ac:dyDescent="0.3">
      <c r="A27" s="42"/>
      <c r="B27" s="42"/>
      <c r="C27" s="43"/>
      <c r="E27" s="44"/>
      <c r="F27" s="38"/>
    </row>
    <row r="28" spans="1:6" ht="25.5" customHeight="1" x14ac:dyDescent="0.3">
      <c r="A28" s="45" t="s">
        <v>26</v>
      </c>
      <c r="B28" s="42"/>
      <c r="C28" s="43"/>
      <c r="E28" s="44" t="s">
        <v>25</v>
      </c>
      <c r="F28" s="38"/>
    </row>
  </sheetData>
  <mergeCells count="2">
    <mergeCell ref="A6:F6"/>
    <mergeCell ref="E24:F24"/>
  </mergeCells>
  <printOptions horizontalCentered="1"/>
  <pageMargins left="0" right="0" top="0" bottom="0" header="0.31496062992126" footer="0.31496062992126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8"/>
  <sheetViews>
    <sheetView tabSelected="1" topLeftCell="A45" zoomScaleNormal="100" workbookViewId="0">
      <selection sqref="A1:XFD57"/>
    </sheetView>
  </sheetViews>
  <sheetFormatPr defaultColWidth="36.140625" defaultRowHeight="29.25" customHeight="1" x14ac:dyDescent="0.25"/>
  <cols>
    <col min="1" max="1" width="43.5703125" style="13" customWidth="1"/>
    <col min="2" max="2" width="16.28515625" style="13" customWidth="1"/>
    <col min="3" max="3" width="15.7109375" style="20" customWidth="1"/>
    <col min="4" max="4" width="26.28515625" style="20" customWidth="1"/>
    <col min="5" max="5" width="16.28515625" style="20" customWidth="1"/>
    <col min="6" max="6" width="16.140625" style="20" customWidth="1"/>
    <col min="7" max="16384" width="36.140625" style="13"/>
  </cols>
  <sheetData>
    <row r="1" spans="1:6" ht="25.5" customHeight="1" x14ac:dyDescent="0.25">
      <c r="A1" s="18" t="s">
        <v>1</v>
      </c>
      <c r="B1" s="19"/>
      <c r="E1" s="21" t="s">
        <v>0</v>
      </c>
    </row>
    <row r="2" spans="1:6" ht="25.5" customHeight="1" x14ac:dyDescent="0.3">
      <c r="A2" s="22" t="s">
        <v>56</v>
      </c>
      <c r="B2" s="19"/>
    </row>
    <row r="3" spans="1:6" ht="25.5" customHeight="1" x14ac:dyDescent="0.3">
      <c r="A3" s="23" t="s">
        <v>45</v>
      </c>
      <c r="B3" s="19"/>
    </row>
    <row r="4" spans="1:6" ht="25.5" customHeight="1" x14ac:dyDescent="0.3">
      <c r="A4" s="23" t="s">
        <v>27</v>
      </c>
      <c r="B4" s="24"/>
      <c r="C4" s="24"/>
      <c r="D4" s="24"/>
      <c r="E4" s="24"/>
      <c r="F4" s="24"/>
    </row>
    <row r="5" spans="1:6" ht="25.5" customHeight="1" x14ac:dyDescent="0.3">
      <c r="A5" s="23" t="s">
        <v>28</v>
      </c>
      <c r="B5" s="24"/>
      <c r="C5" s="24"/>
      <c r="D5" s="24"/>
      <c r="E5" s="24"/>
      <c r="F5" s="24"/>
    </row>
    <row r="6" spans="1:6" ht="25.5" customHeight="1" x14ac:dyDescent="0.3">
      <c r="A6" s="51" t="s">
        <v>60</v>
      </c>
      <c r="B6" s="51"/>
      <c r="C6" s="51"/>
      <c r="D6" s="51"/>
      <c r="E6" s="51"/>
      <c r="F6" s="51"/>
    </row>
    <row r="7" spans="1:6" ht="25.5" customHeight="1" x14ac:dyDescent="0.3">
      <c r="D7" s="25"/>
      <c r="E7" s="26" t="s">
        <v>2</v>
      </c>
    </row>
    <row r="8" spans="1:6" ht="69.75" customHeight="1" x14ac:dyDescent="0.25">
      <c r="A8" s="27" t="s">
        <v>3</v>
      </c>
      <c r="B8" s="28" t="s">
        <v>53</v>
      </c>
      <c r="C8" s="28" t="s">
        <v>61</v>
      </c>
      <c r="D8" s="28" t="s">
        <v>29</v>
      </c>
      <c r="E8" s="28" t="s">
        <v>62</v>
      </c>
      <c r="F8" s="28" t="s">
        <v>63</v>
      </c>
    </row>
    <row r="9" spans="1:6" ht="25.5" customHeight="1" x14ac:dyDescent="0.3">
      <c r="A9" s="29" t="s">
        <v>46</v>
      </c>
      <c r="B9" s="30"/>
      <c r="C9" s="31"/>
      <c r="D9" s="15"/>
      <c r="E9" s="15"/>
      <c r="F9" s="32"/>
    </row>
    <row r="10" spans="1:6" ht="25.5" customHeight="1" x14ac:dyDescent="0.3">
      <c r="A10" s="29" t="s">
        <v>48</v>
      </c>
      <c r="B10" s="30"/>
      <c r="C10" s="31"/>
      <c r="D10" s="15"/>
      <c r="E10" s="15"/>
      <c r="F10" s="32"/>
    </row>
    <row r="11" spans="1:6" ht="25.5" customHeight="1" x14ac:dyDescent="0.3">
      <c r="A11" s="33" t="s">
        <v>54</v>
      </c>
      <c r="B11" s="30">
        <v>29804092</v>
      </c>
      <c r="C11" s="30">
        <f t="shared" ref="C11:F11" si="0">SUM(C12:C16)</f>
        <v>181025000</v>
      </c>
      <c r="D11" s="30">
        <f t="shared" si="0"/>
        <v>0</v>
      </c>
      <c r="E11" s="30">
        <f t="shared" si="0"/>
        <v>161844006</v>
      </c>
      <c r="F11" s="30">
        <f t="shared" si="0"/>
        <v>48985086</v>
      </c>
    </row>
    <row r="12" spans="1:6" ht="35.25" customHeight="1" x14ac:dyDescent="0.25">
      <c r="A12" s="34" t="s">
        <v>39</v>
      </c>
      <c r="B12" s="36">
        <v>0</v>
      </c>
      <c r="C12" s="35">
        <v>68635476</v>
      </c>
      <c r="D12" s="16" t="s">
        <v>43</v>
      </c>
      <c r="E12" s="35">
        <v>68635476</v>
      </c>
      <c r="F12" s="36">
        <f t="shared" ref="F12:F16" si="1">B12+C12-E12</f>
        <v>0</v>
      </c>
    </row>
    <row r="13" spans="1:6" ht="35.25" customHeight="1" x14ac:dyDescent="0.25">
      <c r="A13" s="34" t="s">
        <v>40</v>
      </c>
      <c r="B13" s="36">
        <v>0</v>
      </c>
      <c r="C13" s="35">
        <v>62092900</v>
      </c>
      <c r="D13" s="16" t="s">
        <v>43</v>
      </c>
      <c r="E13" s="35">
        <v>62092900</v>
      </c>
      <c r="F13" s="36">
        <f t="shared" si="1"/>
        <v>0</v>
      </c>
    </row>
    <row r="14" spans="1:6" ht="35.25" customHeight="1" x14ac:dyDescent="0.25">
      <c r="A14" s="14" t="s">
        <v>49</v>
      </c>
      <c r="B14" s="36">
        <v>24939392</v>
      </c>
      <c r="C14" s="35">
        <v>40908824</v>
      </c>
      <c r="D14" s="16" t="s">
        <v>44</v>
      </c>
      <c r="E14" s="35">
        <v>26676430</v>
      </c>
      <c r="F14" s="36">
        <f t="shared" si="1"/>
        <v>39171786</v>
      </c>
    </row>
    <row r="15" spans="1:6" ht="25.5" customHeight="1" x14ac:dyDescent="0.25">
      <c r="A15" s="14" t="s">
        <v>41</v>
      </c>
      <c r="B15" s="36">
        <v>3516000</v>
      </c>
      <c r="C15" s="35">
        <v>3502800</v>
      </c>
      <c r="D15" s="16"/>
      <c r="E15" s="35"/>
      <c r="F15" s="36">
        <f t="shared" si="1"/>
        <v>7018800</v>
      </c>
    </row>
    <row r="16" spans="1:6" ht="25.5" customHeight="1" x14ac:dyDescent="0.25">
      <c r="A16" s="14" t="s">
        <v>51</v>
      </c>
      <c r="B16" s="36">
        <v>1348700</v>
      </c>
      <c r="C16" s="35">
        <v>5885000</v>
      </c>
      <c r="D16" s="16"/>
      <c r="E16" s="35">
        <v>4439200</v>
      </c>
      <c r="F16" s="36">
        <f t="shared" si="1"/>
        <v>2794500</v>
      </c>
    </row>
    <row r="17" spans="1:6" ht="27.75" customHeight="1" x14ac:dyDescent="0.25">
      <c r="A17" s="33" t="s">
        <v>55</v>
      </c>
      <c r="B17" s="17">
        <v>43089119</v>
      </c>
      <c r="C17" s="17">
        <f t="shared" ref="C17:E17" si="2">SUM(C18:C21)</f>
        <v>297585400</v>
      </c>
      <c r="D17" s="17">
        <f t="shared" si="2"/>
        <v>0</v>
      </c>
      <c r="E17" s="17">
        <f t="shared" si="2"/>
        <v>296576000</v>
      </c>
      <c r="F17" s="17">
        <f>SUM(F18:F21)</f>
        <v>44098519</v>
      </c>
    </row>
    <row r="18" spans="1:6" ht="35.25" customHeight="1" x14ac:dyDescent="0.25">
      <c r="A18" s="14" t="s">
        <v>42</v>
      </c>
      <c r="B18" s="36">
        <v>0</v>
      </c>
      <c r="C18" s="35">
        <v>296576000</v>
      </c>
      <c r="D18" s="16"/>
      <c r="E18" s="35">
        <v>296576000</v>
      </c>
      <c r="F18" s="36">
        <f>B18+C18-E18</f>
        <v>0</v>
      </c>
    </row>
    <row r="19" spans="1:6" ht="25.5" customHeight="1" x14ac:dyDescent="0.25">
      <c r="A19" s="14" t="s">
        <v>47</v>
      </c>
      <c r="B19" s="36">
        <v>33039494</v>
      </c>
      <c r="C19" s="35"/>
      <c r="D19" s="16"/>
      <c r="E19" s="35"/>
      <c r="F19" s="36">
        <f>B19+C19-E19</f>
        <v>33039494</v>
      </c>
    </row>
    <row r="20" spans="1:6" ht="25.5" customHeight="1" x14ac:dyDescent="0.25">
      <c r="A20" s="14" t="s">
        <v>52</v>
      </c>
      <c r="B20" s="36">
        <v>2626625</v>
      </c>
      <c r="C20" s="35"/>
      <c r="D20" s="16"/>
      <c r="E20" s="35"/>
      <c r="F20" s="36">
        <f>B20+C20-E20</f>
        <v>2626625</v>
      </c>
    </row>
    <row r="21" spans="1:6" ht="25.5" customHeight="1" x14ac:dyDescent="0.25">
      <c r="A21" s="14" t="s">
        <v>50</v>
      </c>
      <c r="B21" s="36">
        <v>7423000</v>
      </c>
      <c r="C21" s="35">
        <v>1009400</v>
      </c>
      <c r="D21" s="16"/>
      <c r="E21" s="35"/>
      <c r="F21" s="36">
        <f>B21+C21-E21</f>
        <v>8432400</v>
      </c>
    </row>
    <row r="22" spans="1:6" ht="25.5" customHeight="1" x14ac:dyDescent="0.25">
      <c r="A22" s="47"/>
      <c r="B22" s="48"/>
      <c r="C22" s="49"/>
      <c r="D22" s="50"/>
      <c r="E22" s="49"/>
      <c r="F22" s="48"/>
    </row>
    <row r="23" spans="1:6" ht="25.5" customHeight="1" x14ac:dyDescent="0.25">
      <c r="A23" s="39" t="s">
        <v>24</v>
      </c>
      <c r="B23" s="37"/>
      <c r="C23" s="38"/>
      <c r="E23" s="40" t="s">
        <v>5</v>
      </c>
      <c r="F23" s="38"/>
    </row>
    <row r="24" spans="1:6" ht="25.5" customHeight="1" x14ac:dyDescent="0.25">
      <c r="A24" s="37"/>
      <c r="B24" s="37"/>
      <c r="C24" s="38"/>
      <c r="E24" s="52" t="s">
        <v>6</v>
      </c>
      <c r="F24" s="52"/>
    </row>
    <row r="25" spans="1:6" ht="25.5" customHeight="1" x14ac:dyDescent="0.25">
      <c r="A25" s="37"/>
      <c r="B25" s="37"/>
      <c r="C25" s="38"/>
      <c r="E25" s="46"/>
      <c r="F25" s="46"/>
    </row>
    <row r="26" spans="1:6" ht="25.5" customHeight="1" x14ac:dyDescent="0.25">
      <c r="A26" s="37"/>
      <c r="B26" s="37"/>
      <c r="C26" s="38"/>
      <c r="E26" s="41"/>
      <c r="F26" s="38"/>
    </row>
    <row r="27" spans="1:6" ht="25.5" customHeight="1" x14ac:dyDescent="0.3">
      <c r="A27" s="42"/>
      <c r="B27" s="42"/>
      <c r="C27" s="43"/>
      <c r="E27" s="44"/>
      <c r="F27" s="38"/>
    </row>
    <row r="28" spans="1:6" ht="25.5" customHeight="1" x14ac:dyDescent="0.3">
      <c r="A28" s="45" t="s">
        <v>26</v>
      </c>
      <c r="B28" s="42"/>
      <c r="C28" s="43"/>
      <c r="E28" s="44" t="s">
        <v>25</v>
      </c>
      <c r="F28" s="38"/>
    </row>
  </sheetData>
  <mergeCells count="2">
    <mergeCell ref="A6:F6"/>
    <mergeCell ref="E24:F24"/>
  </mergeCells>
  <printOptions horizontalCentered="1"/>
  <pageMargins left="0" right="0" top="0" bottom="0" header="0.31496062992126" footer="0.31496062992126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0" workbookViewId="0">
      <selection activeCell="K3" sqref="K3"/>
    </sheetView>
  </sheetViews>
  <sheetFormatPr defaultColWidth="9.140625" defaultRowHeight="18.75" x14ac:dyDescent="0.3"/>
  <cols>
    <col min="1" max="1" width="5.42578125" style="5" customWidth="1"/>
    <col min="2" max="2" width="39.5703125" style="5" customWidth="1"/>
    <col min="3" max="3" width="17.42578125" style="5" customWidth="1"/>
    <col min="4" max="4" width="15.5703125" style="5" customWidth="1"/>
    <col min="5" max="5" width="19.5703125" style="5" customWidth="1"/>
    <col min="6" max="9" width="9.140625" style="5"/>
    <col min="10" max="10" width="37" style="5" customWidth="1"/>
    <col min="11" max="11" width="15.85546875" style="5" customWidth="1"/>
    <col min="12" max="12" width="25.7109375" style="5" customWidth="1"/>
    <col min="13" max="16384" width="9.140625" style="5"/>
  </cols>
  <sheetData>
    <row r="1" spans="1:11" x14ac:dyDescent="0.3">
      <c r="A1" s="54" t="s">
        <v>14</v>
      </c>
      <c r="B1" s="54"/>
      <c r="C1" s="54"/>
      <c r="D1" s="54"/>
      <c r="E1" s="54"/>
      <c r="I1" s="5" t="s">
        <v>32</v>
      </c>
      <c r="K1" s="4" t="s">
        <v>4</v>
      </c>
    </row>
    <row r="2" spans="1:11" x14ac:dyDescent="0.3">
      <c r="A2" s="2" t="s">
        <v>12</v>
      </c>
      <c r="B2" s="2"/>
      <c r="I2" s="12">
        <v>1</v>
      </c>
      <c r="J2" s="7" t="s">
        <v>33</v>
      </c>
      <c r="K2" s="4">
        <v>13135269</v>
      </c>
    </row>
    <row r="3" spans="1:11" s="1" customFormat="1" x14ac:dyDescent="0.3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I3" s="3">
        <v>2</v>
      </c>
      <c r="J3" s="7" t="s">
        <v>30</v>
      </c>
      <c r="K3" s="10">
        <v>30852001</v>
      </c>
    </row>
    <row r="4" spans="1:11" x14ac:dyDescent="0.3">
      <c r="A4" s="3">
        <v>1</v>
      </c>
      <c r="B4" s="7"/>
      <c r="C4" s="4"/>
      <c r="D4" s="4"/>
      <c r="E4" s="4">
        <f>C4-D4</f>
        <v>0</v>
      </c>
      <c r="I4" s="12">
        <v>3</v>
      </c>
      <c r="J4" s="7" t="s">
        <v>34</v>
      </c>
      <c r="K4" s="4">
        <v>2638780</v>
      </c>
    </row>
    <row r="5" spans="1:11" x14ac:dyDescent="0.3">
      <c r="A5" s="3">
        <v>2</v>
      </c>
      <c r="B5" s="7"/>
      <c r="C5" s="4"/>
      <c r="D5" s="4"/>
      <c r="E5" s="4">
        <f>C5-D5</f>
        <v>0</v>
      </c>
      <c r="I5" s="3">
        <v>4</v>
      </c>
      <c r="J5" s="4" t="s">
        <v>35</v>
      </c>
      <c r="K5" s="4">
        <v>160000</v>
      </c>
    </row>
    <row r="6" spans="1:11" x14ac:dyDescent="0.3">
      <c r="A6" s="3">
        <v>3</v>
      </c>
      <c r="B6" s="7"/>
      <c r="C6" s="4"/>
      <c r="D6" s="4"/>
      <c r="E6" s="4">
        <f t="shared" ref="E6:E11" si="0">C6-D6</f>
        <v>0</v>
      </c>
      <c r="I6" s="12">
        <v>5</v>
      </c>
      <c r="J6" s="4" t="s">
        <v>36</v>
      </c>
      <c r="K6" s="4">
        <v>4460400</v>
      </c>
    </row>
    <row r="7" spans="1:11" x14ac:dyDescent="0.3">
      <c r="A7" s="3">
        <v>4</v>
      </c>
      <c r="B7" s="4"/>
      <c r="C7" s="4"/>
      <c r="D7" s="4"/>
      <c r="E7" s="4">
        <f t="shared" si="0"/>
        <v>0</v>
      </c>
      <c r="I7" s="3">
        <v>6</v>
      </c>
      <c r="J7" s="4" t="s">
        <v>37</v>
      </c>
      <c r="K7" s="4">
        <v>6582200</v>
      </c>
    </row>
    <row r="8" spans="1:11" x14ac:dyDescent="0.3">
      <c r="A8" s="3">
        <v>5</v>
      </c>
      <c r="B8" s="4"/>
      <c r="C8" s="4"/>
      <c r="D8" s="4"/>
      <c r="E8" s="4">
        <f t="shared" si="0"/>
        <v>0</v>
      </c>
      <c r="I8" s="12">
        <v>7</v>
      </c>
      <c r="J8" s="7" t="s">
        <v>31</v>
      </c>
      <c r="K8" s="4">
        <v>633600</v>
      </c>
    </row>
    <row r="9" spans="1:11" x14ac:dyDescent="0.3">
      <c r="A9" s="3">
        <v>6</v>
      </c>
      <c r="B9" s="4"/>
      <c r="C9" s="4"/>
      <c r="D9" s="4"/>
      <c r="E9" s="4">
        <f t="shared" si="0"/>
        <v>0</v>
      </c>
      <c r="I9" s="3"/>
      <c r="J9" s="4" t="s">
        <v>38</v>
      </c>
      <c r="K9" s="4">
        <f>SUM(K2:K8)</f>
        <v>58462250</v>
      </c>
    </row>
    <row r="10" spans="1:11" x14ac:dyDescent="0.3">
      <c r="A10" s="3">
        <v>7</v>
      </c>
      <c r="B10" s="7"/>
      <c r="C10" s="4"/>
      <c r="D10" s="4"/>
      <c r="E10" s="4">
        <f t="shared" si="0"/>
        <v>0</v>
      </c>
    </row>
    <row r="11" spans="1:11" x14ac:dyDescent="0.3">
      <c r="A11" s="3">
        <v>8</v>
      </c>
      <c r="B11" s="4"/>
      <c r="C11" s="4"/>
      <c r="D11" s="4"/>
      <c r="E11" s="4">
        <f t="shared" si="0"/>
        <v>0</v>
      </c>
    </row>
    <row r="12" spans="1:11" x14ac:dyDescent="0.3">
      <c r="A12" s="2" t="s">
        <v>15</v>
      </c>
      <c r="B12" s="2"/>
    </row>
    <row r="13" spans="1:11" x14ac:dyDescent="0.3">
      <c r="A13" s="3" t="s">
        <v>7</v>
      </c>
      <c r="B13" s="8" t="s">
        <v>17</v>
      </c>
      <c r="C13" s="3" t="s">
        <v>9</v>
      </c>
      <c r="D13" s="3" t="s">
        <v>10</v>
      </c>
      <c r="E13" s="3" t="s">
        <v>11</v>
      </c>
    </row>
    <row r="14" spans="1:11" x14ac:dyDescent="0.3">
      <c r="A14" s="3">
        <v>1</v>
      </c>
      <c r="B14" s="4" t="s">
        <v>16</v>
      </c>
      <c r="C14" s="4">
        <v>17800000</v>
      </c>
      <c r="D14" s="4">
        <v>8214000</v>
      </c>
      <c r="E14" s="4">
        <f>C14-D14</f>
        <v>9586000</v>
      </c>
    </row>
    <row r="15" spans="1:11" x14ac:dyDescent="0.3">
      <c r="A15" s="3" t="s">
        <v>7</v>
      </c>
      <c r="B15" s="8" t="s">
        <v>18</v>
      </c>
      <c r="C15" s="3" t="s">
        <v>9</v>
      </c>
      <c r="D15" s="3" t="s">
        <v>10</v>
      </c>
      <c r="E15" s="3" t="s">
        <v>11</v>
      </c>
    </row>
    <row r="16" spans="1:11" x14ac:dyDescent="0.3">
      <c r="A16" s="3"/>
      <c r="B16" s="9" t="s">
        <v>19</v>
      </c>
      <c r="C16" s="10">
        <v>29276047</v>
      </c>
      <c r="D16" s="10">
        <v>22567250</v>
      </c>
      <c r="E16" s="10">
        <f>C16-D16</f>
        <v>6708797</v>
      </c>
    </row>
    <row r="17" spans="1:5" x14ac:dyDescent="0.3">
      <c r="A17" s="3">
        <v>1</v>
      </c>
      <c r="B17" s="4" t="s">
        <v>20</v>
      </c>
      <c r="C17" s="4">
        <v>600000</v>
      </c>
      <c r="D17" s="4"/>
      <c r="E17" s="4">
        <f>C17-D17</f>
        <v>600000</v>
      </c>
    </row>
    <row r="18" spans="1:5" x14ac:dyDescent="0.3">
      <c r="A18" s="3">
        <v>2</v>
      </c>
      <c r="B18" s="4" t="s">
        <v>21</v>
      </c>
      <c r="C18" s="4">
        <v>750000</v>
      </c>
      <c r="D18" s="4"/>
      <c r="E18" s="4">
        <f>C18</f>
        <v>750000</v>
      </c>
    </row>
    <row r="19" spans="1:5" x14ac:dyDescent="0.3">
      <c r="A19" s="55" t="s">
        <v>22</v>
      </c>
      <c r="B19" s="56"/>
      <c r="C19" s="6">
        <f>SUM(C16:C18)</f>
        <v>30626047</v>
      </c>
      <c r="D19" s="6">
        <f t="shared" ref="D19:E19" si="1">SUM(D16:D18)</f>
        <v>22567250</v>
      </c>
      <c r="E19" s="6">
        <f t="shared" si="1"/>
        <v>8058797</v>
      </c>
    </row>
    <row r="20" spans="1:5" x14ac:dyDescent="0.3">
      <c r="C20" s="57" t="s">
        <v>13</v>
      </c>
      <c r="D20" s="57"/>
      <c r="E20" s="57"/>
    </row>
    <row r="21" spans="1:5" x14ac:dyDescent="0.3">
      <c r="C21" s="53" t="s">
        <v>5</v>
      </c>
      <c r="D21" s="53"/>
      <c r="E21" s="53"/>
    </row>
    <row r="22" spans="1:5" x14ac:dyDescent="0.3">
      <c r="C22" s="58" t="s">
        <v>6</v>
      </c>
      <c r="D22" s="58"/>
      <c r="E22" s="58"/>
    </row>
    <row r="23" spans="1:5" x14ac:dyDescent="0.3">
      <c r="C23" s="11"/>
    </row>
    <row r="25" spans="1:5" x14ac:dyDescent="0.3">
      <c r="C25" s="53" t="s">
        <v>23</v>
      </c>
      <c r="D25" s="53"/>
      <c r="E25" s="53"/>
    </row>
  </sheetData>
  <mergeCells count="6">
    <mergeCell ref="C25:E25"/>
    <mergeCell ref="A1:E1"/>
    <mergeCell ref="A19:B19"/>
    <mergeCell ref="C20:E20"/>
    <mergeCell ref="C21:E21"/>
    <mergeCell ref="C22:E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congkhai T1 2025</vt:lpstr>
      <vt:lpstr>congkhai T2 2025 </vt:lpstr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2025-03-22T08:30:33Z</cp:lastPrinted>
  <dcterms:created xsi:type="dcterms:W3CDTF">2016-12-27T13:25:17Z</dcterms:created>
  <dcterms:modified xsi:type="dcterms:W3CDTF">2025-03-24T01:11:17Z</dcterms:modified>
</cp:coreProperties>
</file>